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Objects="none"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6. évi anyagok\2026. 02. 12\költségvetés módosítás\2025.évi kv.mód.rend. mellékletei\"/>
    </mc:Choice>
  </mc:AlternateContent>
  <xr:revisionPtr revIDLastSave="0" documentId="13_ncr:1_{B5E186FB-3626-4978-8F64-2D9E14992F8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beruházási kiad." sheetId="1" r:id="rId1"/>
  </sheets>
  <definedNames>
    <definedName name="_xlnm.Print_Area" localSheetId="0">'beruházási kiad.'!$A$1:$E$60</definedName>
  </definedNames>
  <calcPr calcId="191029"/>
</workbook>
</file>

<file path=xl/calcChain.xml><?xml version="1.0" encoding="utf-8"?>
<calcChain xmlns="http://schemas.openxmlformats.org/spreadsheetml/2006/main">
  <c r="E41" i="1" l="1"/>
  <c r="E27" i="1" l="1"/>
  <c r="E42" i="1" l="1"/>
  <c r="E40" i="1"/>
  <c r="E39" i="1"/>
  <c r="E45" i="1"/>
  <c r="E44" i="1"/>
  <c r="E23" i="1"/>
  <c r="E46" i="1" l="1"/>
  <c r="E28" i="1"/>
  <c r="E26" i="1"/>
  <c r="E14" i="1" l="1"/>
  <c r="C11" i="1" l="1"/>
  <c r="E9" i="1" l="1"/>
  <c r="C49" i="1" l="1"/>
  <c r="E48" i="1"/>
  <c r="D13" i="1" l="1"/>
  <c r="E13" i="1" s="1"/>
  <c r="E7" i="1"/>
  <c r="C16" i="1" l="1"/>
  <c r="C17" i="1"/>
  <c r="C50" i="1" s="1"/>
  <c r="D22" i="1" l="1"/>
  <c r="E22" i="1" s="1"/>
  <c r="D15" i="1" l="1"/>
  <c r="E15" i="1" s="1"/>
  <c r="D37" i="1"/>
  <c r="E37" i="1" s="1"/>
  <c r="D32" i="1"/>
  <c r="E32" i="1" s="1"/>
  <c r="E31" i="1" l="1"/>
  <c r="E25" i="1"/>
  <c r="E24" i="1"/>
  <c r="D29" i="1" l="1"/>
  <c r="E29" i="1" s="1"/>
  <c r="D16" i="1" l="1"/>
  <c r="D47" i="1"/>
  <c r="D35" i="1"/>
  <c r="E34" i="1"/>
  <c r="E20" i="1"/>
  <c r="D19" i="1"/>
  <c r="E19" i="1" l="1"/>
  <c r="D49" i="1"/>
  <c r="D11" i="1"/>
  <c r="D17" i="1" s="1"/>
  <c r="E10" i="1"/>
  <c r="E11" i="1" s="1"/>
  <c r="E35" i="1"/>
  <c r="E47" i="1"/>
  <c r="E12" i="1"/>
  <c r="E16" i="1" s="1"/>
  <c r="D50" i="1" l="1"/>
  <c r="E49" i="1"/>
  <c r="E17" i="1"/>
  <c r="E50" i="1" l="1"/>
</calcChain>
</file>

<file path=xl/sharedStrings.xml><?xml version="1.0" encoding="utf-8"?>
<sst xmlns="http://schemas.openxmlformats.org/spreadsheetml/2006/main" count="60" uniqueCount="57">
  <si>
    <t>adatok eFt-ban</t>
  </si>
  <si>
    <t>Intézmény</t>
  </si>
  <si>
    <t>Cél megnevezése</t>
  </si>
  <si>
    <t>Nettó</t>
  </si>
  <si>
    <t>ÁFA</t>
  </si>
  <si>
    <t>Bruttó</t>
  </si>
  <si>
    <t>Összesen:</t>
  </si>
  <si>
    <t>Intézmények összesen:</t>
  </si>
  <si>
    <t>Ingatlanok</t>
  </si>
  <si>
    <t>Utak</t>
  </si>
  <si>
    <t>Városgazdálkodás</t>
  </si>
  <si>
    <t>Temető</t>
  </si>
  <si>
    <t>Egyéb</t>
  </si>
  <si>
    <t>Városi Önkormányzat Egészségügyi Központja</t>
  </si>
  <si>
    <t xml:space="preserve">Beruházási kiadások 2025. évi előirányzata </t>
  </si>
  <si>
    <t xml:space="preserve">Bővítés - 3. ütem </t>
  </si>
  <si>
    <t>Közvilágítás tervezés</t>
  </si>
  <si>
    <t>Temető informatikai rendszer bővítése</t>
  </si>
  <si>
    <t xml:space="preserve">Műszaki jellegű szakértői  költségek </t>
  </si>
  <si>
    <t>Aranyodi buszmegálló</t>
  </si>
  <si>
    <t>Sebességmérő (2 db)</t>
  </si>
  <si>
    <t>Napelemes közvilágítási lámpák (10 db)</t>
  </si>
  <si>
    <t>Játszótéri elemek vásárlása</t>
  </si>
  <si>
    <t>Zalakoppány - mosdóba kézmosó</t>
  </si>
  <si>
    <t>Rendezvényeszköz</t>
  </si>
  <si>
    <t>Piac</t>
  </si>
  <si>
    <t>Piaci asztalok min. 5 db</t>
  </si>
  <si>
    <t>Számítógép ( 3 db)</t>
  </si>
  <si>
    <t>Penny zebra tervezés</t>
  </si>
  <si>
    <t>Zalaszentgrót Város Önkormányzata</t>
  </si>
  <si>
    <t>Önkormányzat összesen:</t>
  </si>
  <si>
    <t>Mindösszesen:</t>
  </si>
  <si>
    <t xml:space="preserve">Kisértékű tárgyi eszköz beszerzések </t>
  </si>
  <si>
    <t>Általános fejlesztési tartalék</t>
  </si>
  <si>
    <t>Zalaszentgróti Közös Önkormányzati Hivatal</t>
  </si>
  <si>
    <t>Informatikai és egyéb eszközök beszerzése</t>
  </si>
  <si>
    <t>TOP Plusz 3.3.2-21 Zalaszentgróti Járóbeteg Szakellátó Közp. Infrastrukt.fejlesztés pályázat eszközbeszerzései</t>
  </si>
  <si>
    <t>5. melléklet a 2025. évi költségvetésről szóló 2/2025. (II.14.) önkormányzati rendelethez</t>
  </si>
  <si>
    <t>Zalaszentgróti Napköziotthonos Óvoda-Bölcsőde</t>
  </si>
  <si>
    <t>Magaságyás 2 db</t>
  </si>
  <si>
    <t>EFI pályázat: kisértékű eszközök beszerzése</t>
  </si>
  <si>
    <t>Versenyképes járások pályázat: MAINSTRIANA Mentőcsoport hatékonyságának növelése érd. eszközbeszerzés</t>
  </si>
  <si>
    <t>LED fényfüzérek beszerzése (6db)</t>
  </si>
  <si>
    <t>Penny zebra kivitelezés</t>
  </si>
  <si>
    <t>Infrastrukturális eszközök</t>
  </si>
  <si>
    <t>Egyéb kisértékű eszközök</t>
  </si>
  <si>
    <t>Városrészek</t>
  </si>
  <si>
    <t>Csáford: focipályára padok</t>
  </si>
  <si>
    <t>Tüskeszentpéter: kultúrház konyhai bejárathoz előtető</t>
  </si>
  <si>
    <t>Zalaudvarnok: kerítés készítése</t>
  </si>
  <si>
    <t xml:space="preserve">KEHOP-2.2.2-15-2019 pályázat Zgrót agglom. Szennyvízelvezetése és tisztítása </t>
  </si>
  <si>
    <t>Pályázatok</t>
  </si>
  <si>
    <t>Aranyod: Partybox vásárlása</t>
  </si>
  <si>
    <t>Az 5. melléklet a Zalaszentgrót Város Önkormányzata Képviselő-testületének 21/2025. (XII.19.) önkormányzati rendelete 2. §. (4) bekezdésével megállapított szöveg.</t>
  </si>
  <si>
    <t>Az 5. melléklet a Zalaszentgrót Város Önkormányzata Képviselő-testületének 8/2025. (V.30.) önkormányzati rendelete 2.   §. (4) bekezdésével megállapított szöveg.</t>
  </si>
  <si>
    <t>Az 5. melléklet a Zalaszentgrót Város Önkormányzata Képviselő-testületének 12/2025. (IX.26.) önkormányzati rendelete 2.     §. (4) bekezdésével megállapított szöveg.</t>
  </si>
  <si>
    <t>Az 5. melléklet a Zalaszentgrót Város Önkormányzata Képviselő-testületének 1/2026. (II.13.) önkormányzati rendelete 2. §. (4)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</si>
</sst>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4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2"/>
      <name val="Arial CE"/>
      <charset val="238"/>
    </font>
    <font>
      <sz val="12"/>
      <color rgb="FFFF0000"/>
      <name val="Arial CE"/>
      <charset val="238"/>
    </font>
    <font>
      <sz val="12"/>
      <color indexed="12"/>
      <name val="Arial CE"/>
      <charset val="238"/>
    </font>
    <font>
      <b/>
      <sz val="16"/>
      <name val="Times New Roman"/>
      <family val="1"/>
      <charset val="238"/>
    </font>
    <font>
      <sz val="13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1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3" fontId="3" fillId="2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3" fillId="4" borderId="1" xfId="0" applyFont="1" applyFill="1" applyBorder="1" applyAlignment="1">
      <alignment vertical="center" wrapText="1"/>
    </xf>
    <xf numFmtId="164" fontId="3" fillId="4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3" fontId="4" fillId="0" borderId="2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" fontId="4" fillId="0" borderId="1" xfId="0" applyNumberFormat="1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vertical="center" shrinkToFit="1"/>
    </xf>
    <xf numFmtId="0" fontId="0" fillId="0" borderId="4" xfId="0" applyBorder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11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77"/>
  <sheetViews>
    <sheetView tabSelected="1" view="pageBreakPreview" topLeftCell="A37" zoomScaleNormal="100" zoomScaleSheetLayoutView="100" workbookViewId="0">
      <selection activeCell="A57" sqref="A57:E57"/>
    </sheetView>
  </sheetViews>
  <sheetFormatPr defaultColWidth="9.140625" defaultRowHeight="14.25" x14ac:dyDescent="0.2"/>
  <cols>
    <col min="1" max="1" width="21" style="6" customWidth="1"/>
    <col min="2" max="2" width="44.85546875" style="8" customWidth="1"/>
    <col min="3" max="5" width="12.5703125" style="8" customWidth="1"/>
    <col min="6" max="16384" width="9.140625" style="8"/>
  </cols>
  <sheetData>
    <row r="1" spans="1:11" ht="20.25" customHeight="1" x14ac:dyDescent="0.2">
      <c r="A1" s="54" t="s">
        <v>37</v>
      </c>
      <c r="B1" s="55"/>
      <c r="C1" s="55"/>
      <c r="D1" s="55"/>
      <c r="E1" s="55"/>
    </row>
    <row r="2" spans="1:11" ht="35.25" customHeight="1" x14ac:dyDescent="0.3">
      <c r="A2" s="56" t="s">
        <v>14</v>
      </c>
      <c r="B2" s="56"/>
      <c r="C2" s="56"/>
      <c r="D2" s="56"/>
      <c r="E2" s="56"/>
    </row>
    <row r="3" spans="1:11" ht="20.25" customHeight="1" x14ac:dyDescent="0.2">
      <c r="A3" s="4"/>
      <c r="B3" s="7"/>
      <c r="C3" s="7"/>
      <c r="D3" s="7"/>
      <c r="E3" s="7"/>
    </row>
    <row r="4" spans="1:11" ht="14.25" customHeight="1" x14ac:dyDescent="0.2">
      <c r="A4" s="57" t="s">
        <v>0</v>
      </c>
      <c r="B4" s="57"/>
      <c r="C4" s="57"/>
      <c r="D4" s="57"/>
      <c r="E4" s="57"/>
    </row>
    <row r="5" spans="1:11" ht="9" customHeight="1" x14ac:dyDescent="0.2">
      <c r="A5" s="5"/>
      <c r="B5" s="36"/>
      <c r="C5" s="36"/>
      <c r="D5" s="36"/>
      <c r="E5" s="36"/>
    </row>
    <row r="6" spans="1:11" s="18" customFormat="1" ht="21" customHeight="1" x14ac:dyDescent="0.2">
      <c r="A6" s="37" t="s">
        <v>1</v>
      </c>
      <c r="B6" s="37" t="s">
        <v>2</v>
      </c>
      <c r="C6" s="37" t="s">
        <v>3</v>
      </c>
      <c r="D6" s="37" t="s">
        <v>4</v>
      </c>
      <c r="E6" s="37" t="s">
        <v>5</v>
      </c>
    </row>
    <row r="7" spans="1:11" s="18" customFormat="1" ht="24.75" customHeight="1" x14ac:dyDescent="0.2">
      <c r="A7" s="60" t="s">
        <v>34</v>
      </c>
      <c r="B7" s="41" t="s">
        <v>35</v>
      </c>
      <c r="C7" s="42">
        <v>2791</v>
      </c>
      <c r="D7" s="42">
        <v>754</v>
      </c>
      <c r="E7" s="26">
        <f>SUM(C7:D7)</f>
        <v>3545</v>
      </c>
    </row>
    <row r="8" spans="1:11" s="18" customFormat="1" ht="24.75" customHeight="1" x14ac:dyDescent="0.2">
      <c r="A8" s="61"/>
      <c r="B8" s="43" t="s">
        <v>6</v>
      </c>
      <c r="C8" s="44">
        <v>2791</v>
      </c>
      <c r="D8" s="44">
        <v>754</v>
      </c>
      <c r="E8" s="44">
        <v>3545</v>
      </c>
    </row>
    <row r="9" spans="1:11" s="18" customFormat="1" ht="24.75" customHeight="1" x14ac:dyDescent="0.2">
      <c r="A9" s="60" t="s">
        <v>38</v>
      </c>
      <c r="B9" s="41" t="s">
        <v>39</v>
      </c>
      <c r="C9" s="42">
        <v>170</v>
      </c>
      <c r="D9" s="42">
        <v>46</v>
      </c>
      <c r="E9" s="26">
        <f>SUM(C9:D9)</f>
        <v>216</v>
      </c>
    </row>
    <row r="10" spans="1:11" s="18" customFormat="1" ht="27" customHeight="1" x14ac:dyDescent="0.2">
      <c r="A10" s="50"/>
      <c r="B10" s="25" t="s">
        <v>32</v>
      </c>
      <c r="C10" s="26">
        <v>203</v>
      </c>
      <c r="D10" s="26">
        <v>56</v>
      </c>
      <c r="E10" s="26">
        <f>SUM(C10:D10)</f>
        <v>259</v>
      </c>
      <c r="G10" s="15"/>
      <c r="H10" s="20"/>
      <c r="I10" s="16"/>
      <c r="J10" s="16"/>
      <c r="K10" s="16"/>
    </row>
    <row r="11" spans="1:11" s="18" customFormat="1" ht="27" customHeight="1" x14ac:dyDescent="0.2">
      <c r="A11" s="62"/>
      <c r="B11" s="27" t="s">
        <v>6</v>
      </c>
      <c r="C11" s="45">
        <f>SUM(C9:C10)</f>
        <v>373</v>
      </c>
      <c r="D11" s="45">
        <f>SUM(D9:D10)</f>
        <v>102</v>
      </c>
      <c r="E11" s="45">
        <f>SUM(E9:E10)</f>
        <v>475</v>
      </c>
      <c r="G11" s="15"/>
      <c r="H11" s="20"/>
      <c r="I11" s="16"/>
      <c r="J11" s="16"/>
      <c r="K11" s="16"/>
    </row>
    <row r="12" spans="1:11" s="21" customFormat="1" ht="48.75" customHeight="1" x14ac:dyDescent="0.2">
      <c r="A12" s="58" t="s">
        <v>13</v>
      </c>
      <c r="B12" s="25" t="s">
        <v>36</v>
      </c>
      <c r="C12" s="28">
        <v>6320</v>
      </c>
      <c r="D12" s="28">
        <v>1707</v>
      </c>
      <c r="E12" s="26">
        <f>SUM(C12:D12)</f>
        <v>8027</v>
      </c>
    </row>
    <row r="13" spans="1:11" s="21" customFormat="1" ht="18.75" customHeight="1" x14ac:dyDescent="0.2">
      <c r="A13" s="58"/>
      <c r="B13" s="25" t="s">
        <v>32</v>
      </c>
      <c r="C13" s="28">
        <v>877</v>
      </c>
      <c r="D13" s="28">
        <f>ROUND(C13*0.27,0)</f>
        <v>237</v>
      </c>
      <c r="E13" s="26">
        <f>SUM(C13:D13)</f>
        <v>1114</v>
      </c>
    </row>
    <row r="14" spans="1:11" s="21" customFormat="1" ht="18.75" customHeight="1" x14ac:dyDescent="0.2">
      <c r="A14" s="58"/>
      <c r="B14" s="25" t="s">
        <v>40</v>
      </c>
      <c r="C14" s="28">
        <v>472</v>
      </c>
      <c r="D14" s="28">
        <v>128</v>
      </c>
      <c r="E14" s="26">
        <f>SUM(C14:D14)</f>
        <v>600</v>
      </c>
    </row>
    <row r="15" spans="1:11" s="21" customFormat="1" ht="18.75" customHeight="1" x14ac:dyDescent="0.2">
      <c r="A15" s="58"/>
      <c r="B15" s="25" t="s">
        <v>27</v>
      </c>
      <c r="C15" s="28">
        <v>600</v>
      </c>
      <c r="D15" s="28">
        <f t="shared" ref="D15" si="0">ROUND(C15*0.27,0)</f>
        <v>162</v>
      </c>
      <c r="E15" s="26">
        <f t="shared" ref="E15" si="1">SUM(C15:D15)</f>
        <v>762</v>
      </c>
    </row>
    <row r="16" spans="1:11" s="18" customFormat="1" ht="18.75" customHeight="1" x14ac:dyDescent="0.2">
      <c r="A16" s="59"/>
      <c r="B16" s="2" t="s">
        <v>6</v>
      </c>
      <c r="C16" s="9">
        <f>SUM(C12:C15)</f>
        <v>8269</v>
      </c>
      <c r="D16" s="9">
        <f>SUM(D12:D15)</f>
        <v>2234</v>
      </c>
      <c r="E16" s="9">
        <f>SUM(E12:E15)</f>
        <v>10503</v>
      </c>
    </row>
    <row r="17" spans="1:9" s="18" customFormat="1" ht="18.75" customHeight="1" x14ac:dyDescent="0.2">
      <c r="A17" s="50" t="s">
        <v>29</v>
      </c>
      <c r="B17" s="11" t="s">
        <v>7</v>
      </c>
      <c r="C17" s="12">
        <f>SUM(C8,C11,C16)</f>
        <v>11433</v>
      </c>
      <c r="D17" s="12">
        <f>SUM(D8,D11,D16)</f>
        <v>3090</v>
      </c>
      <c r="E17" s="12">
        <f>SUM(E8,E11,E16)</f>
        <v>14523</v>
      </c>
    </row>
    <row r="18" spans="1:9" s="18" customFormat="1" ht="18.75" customHeight="1" x14ac:dyDescent="0.2">
      <c r="A18" s="50"/>
      <c r="B18" s="2" t="s">
        <v>8</v>
      </c>
      <c r="C18" s="3"/>
      <c r="D18" s="1"/>
      <c r="E18" s="10"/>
    </row>
    <row r="19" spans="1:9" s="18" customFormat="1" ht="18.75" customHeight="1" x14ac:dyDescent="0.2">
      <c r="A19" s="50"/>
      <c r="B19" s="25" t="s">
        <v>22</v>
      </c>
      <c r="C19" s="29">
        <v>2000</v>
      </c>
      <c r="D19" s="26">
        <f>ROUND(C19*0.27,0)</f>
        <v>540</v>
      </c>
      <c r="E19" s="26">
        <f t="shared" ref="E19:E47" si="2">SUM(C19:D19)</f>
        <v>2540</v>
      </c>
    </row>
    <row r="20" spans="1:9" s="18" customFormat="1" ht="18.75" customHeight="1" x14ac:dyDescent="0.2">
      <c r="A20" s="50"/>
      <c r="B20" s="25" t="s">
        <v>23</v>
      </c>
      <c r="C20" s="29">
        <v>91</v>
      </c>
      <c r="D20" s="26">
        <v>24</v>
      </c>
      <c r="E20" s="26">
        <f t="shared" si="2"/>
        <v>115</v>
      </c>
      <c r="F20" s="14"/>
    </row>
    <row r="21" spans="1:9" s="18" customFormat="1" ht="18.75" customHeight="1" x14ac:dyDescent="0.2">
      <c r="A21" s="51"/>
      <c r="B21" s="27" t="s">
        <v>9</v>
      </c>
      <c r="C21" s="29"/>
      <c r="D21" s="29"/>
      <c r="E21" s="26"/>
    </row>
    <row r="22" spans="1:9" s="18" customFormat="1" ht="18.75" customHeight="1" x14ac:dyDescent="0.2">
      <c r="A22" s="52"/>
      <c r="B22" s="30" t="s">
        <v>28</v>
      </c>
      <c r="C22" s="26">
        <v>1004</v>
      </c>
      <c r="D22" s="26">
        <f t="shared" ref="D22" si="3">ROUND(C22*0.27,0)</f>
        <v>271</v>
      </c>
      <c r="E22" s="26">
        <f t="shared" ref="E22" si="4">SUM(C22:D22)</f>
        <v>1275</v>
      </c>
      <c r="I22" s="22"/>
    </row>
    <row r="23" spans="1:9" s="18" customFormat="1" ht="18.75" customHeight="1" x14ac:dyDescent="0.2">
      <c r="A23" s="52"/>
      <c r="B23" s="30" t="s">
        <v>43</v>
      </c>
      <c r="C23" s="26">
        <v>6220</v>
      </c>
      <c r="D23" s="26">
        <v>1680</v>
      </c>
      <c r="E23" s="26">
        <f t="shared" ref="E23:E24" si="5">SUM(C23:D23)</f>
        <v>7900</v>
      </c>
      <c r="I23" s="22"/>
    </row>
    <row r="24" spans="1:9" s="18" customFormat="1" ht="18.75" customHeight="1" x14ac:dyDescent="0.2">
      <c r="A24" s="52"/>
      <c r="B24" s="30" t="s">
        <v>19</v>
      </c>
      <c r="C24" s="26">
        <v>2480</v>
      </c>
      <c r="D24" s="26">
        <v>670</v>
      </c>
      <c r="E24" s="26">
        <f t="shared" si="5"/>
        <v>3150</v>
      </c>
      <c r="I24" s="22"/>
    </row>
    <row r="25" spans="1:9" s="18" customFormat="1" ht="18.75" customHeight="1" x14ac:dyDescent="0.2">
      <c r="A25" s="52"/>
      <c r="B25" s="30" t="s">
        <v>20</v>
      </c>
      <c r="C25" s="26">
        <v>1900</v>
      </c>
      <c r="D25" s="26">
        <v>504</v>
      </c>
      <c r="E25" s="26">
        <f t="shared" ref="E25" si="6">SUM(C25:D25)</f>
        <v>2404</v>
      </c>
      <c r="I25" s="22"/>
    </row>
    <row r="26" spans="1:9" s="18" customFormat="1" ht="18.75" customHeight="1" x14ac:dyDescent="0.2">
      <c r="A26" s="52"/>
      <c r="B26" s="27" t="s">
        <v>51</v>
      </c>
      <c r="C26" s="26"/>
      <c r="D26" s="26"/>
      <c r="E26" s="26">
        <f t="shared" ref="E26:E29" si="7">SUM(C26:D26)</f>
        <v>0</v>
      </c>
      <c r="I26" s="22"/>
    </row>
    <row r="27" spans="1:9" s="18" customFormat="1" ht="33.75" customHeight="1" x14ac:dyDescent="0.2">
      <c r="A27" s="52"/>
      <c r="B27" s="25" t="s">
        <v>50</v>
      </c>
      <c r="C27" s="26">
        <v>387789</v>
      </c>
      <c r="D27" s="26"/>
      <c r="E27" s="26">
        <f t="shared" si="7"/>
        <v>387789</v>
      </c>
      <c r="I27" s="22"/>
    </row>
    <row r="28" spans="1:9" s="18" customFormat="1" ht="47.25" customHeight="1" x14ac:dyDescent="0.2">
      <c r="A28" s="52"/>
      <c r="B28" s="25" t="s">
        <v>41</v>
      </c>
      <c r="C28" s="26">
        <v>12345</v>
      </c>
      <c r="D28" s="26">
        <v>3333</v>
      </c>
      <c r="E28" s="26">
        <f t="shared" si="7"/>
        <v>15678</v>
      </c>
      <c r="I28" s="22"/>
    </row>
    <row r="29" spans="1:9" s="18" customFormat="1" ht="18.75" customHeight="1" x14ac:dyDescent="0.2">
      <c r="A29" s="52"/>
      <c r="B29" s="25" t="s">
        <v>16</v>
      </c>
      <c r="C29" s="29">
        <v>1913</v>
      </c>
      <c r="D29" s="26">
        <f>ROUND(C29*0.27,0)</f>
        <v>517</v>
      </c>
      <c r="E29" s="26">
        <f t="shared" si="7"/>
        <v>2430</v>
      </c>
      <c r="I29" s="22"/>
    </row>
    <row r="30" spans="1:9" s="18" customFormat="1" ht="18.75" customHeight="1" x14ac:dyDescent="0.2">
      <c r="A30" s="52"/>
      <c r="B30" s="27" t="s">
        <v>10</v>
      </c>
      <c r="C30" s="26"/>
      <c r="D30" s="26"/>
      <c r="E30" s="26"/>
      <c r="I30" s="22"/>
    </row>
    <row r="31" spans="1:9" s="18" customFormat="1" ht="18.75" customHeight="1" x14ac:dyDescent="0.2">
      <c r="A31" s="52"/>
      <c r="B31" s="25" t="s">
        <v>21</v>
      </c>
      <c r="C31" s="31">
        <v>1400</v>
      </c>
      <c r="D31" s="26">
        <v>377</v>
      </c>
      <c r="E31" s="26">
        <f t="shared" ref="E31" si="8">SUM(C31:D31)</f>
        <v>1777</v>
      </c>
      <c r="I31" s="22"/>
    </row>
    <row r="32" spans="1:9" s="18" customFormat="1" ht="18.75" customHeight="1" x14ac:dyDescent="0.2">
      <c r="A32" s="52"/>
      <c r="B32" s="25" t="s">
        <v>24</v>
      </c>
      <c r="C32" s="31">
        <v>2000</v>
      </c>
      <c r="D32" s="26">
        <f>ROUND(C32*0.27,0)</f>
        <v>540</v>
      </c>
      <c r="E32" s="26">
        <f t="shared" ref="E32" si="9">SUM(C32:D32)</f>
        <v>2540</v>
      </c>
      <c r="I32" s="22"/>
    </row>
    <row r="33" spans="1:9" s="18" customFormat="1" ht="18.75" customHeight="1" x14ac:dyDescent="0.2">
      <c r="A33" s="52"/>
      <c r="B33" s="32" t="s">
        <v>11</v>
      </c>
      <c r="C33" s="28"/>
      <c r="D33" s="26"/>
      <c r="E33" s="26"/>
      <c r="I33" s="22"/>
    </row>
    <row r="34" spans="1:9" s="18" customFormat="1" ht="18.75" customHeight="1" x14ac:dyDescent="0.2">
      <c r="A34" s="52"/>
      <c r="B34" s="25" t="s">
        <v>15</v>
      </c>
      <c r="C34" s="29">
        <v>472</v>
      </c>
      <c r="D34" s="26">
        <v>128</v>
      </c>
      <c r="E34" s="26">
        <f t="shared" si="2"/>
        <v>600</v>
      </c>
      <c r="I34" s="22"/>
    </row>
    <row r="35" spans="1:9" s="18" customFormat="1" ht="18.75" customHeight="1" x14ac:dyDescent="0.2">
      <c r="A35" s="52"/>
      <c r="B35" s="25" t="s">
        <v>17</v>
      </c>
      <c r="C35" s="29">
        <v>350</v>
      </c>
      <c r="D35" s="26">
        <f t="shared" ref="D35" si="10">ROUND(C35*0.27,0)</f>
        <v>95</v>
      </c>
      <c r="E35" s="26">
        <f t="shared" si="2"/>
        <v>445</v>
      </c>
      <c r="I35" s="22"/>
    </row>
    <row r="36" spans="1:9" s="18" customFormat="1" ht="18.75" customHeight="1" x14ac:dyDescent="0.2">
      <c r="A36" s="52"/>
      <c r="B36" s="32" t="s">
        <v>25</v>
      </c>
      <c r="C36" s="28"/>
      <c r="D36" s="26"/>
      <c r="E36" s="26"/>
      <c r="I36" s="22"/>
    </row>
    <row r="37" spans="1:9" s="18" customFormat="1" ht="18.75" customHeight="1" x14ac:dyDescent="0.2">
      <c r="A37" s="52"/>
      <c r="B37" s="25" t="s">
        <v>26</v>
      </c>
      <c r="C37" s="29">
        <v>500</v>
      </c>
      <c r="D37" s="26">
        <f>ROUND(C37*0.27,0)</f>
        <v>135</v>
      </c>
      <c r="E37" s="26">
        <f t="shared" ref="E37:E46" si="11">SUM(C37:D37)</f>
        <v>635</v>
      </c>
      <c r="I37" s="22"/>
    </row>
    <row r="38" spans="1:9" s="18" customFormat="1" ht="18.75" customHeight="1" x14ac:dyDescent="0.2">
      <c r="A38" s="52"/>
      <c r="B38" s="27" t="s">
        <v>46</v>
      </c>
      <c r="C38" s="29"/>
      <c r="D38" s="26"/>
      <c r="E38" s="26"/>
      <c r="I38" s="22"/>
    </row>
    <row r="39" spans="1:9" s="18" customFormat="1" ht="18.75" customHeight="1" x14ac:dyDescent="0.2">
      <c r="A39" s="52"/>
      <c r="B39" s="25" t="s">
        <v>47</v>
      </c>
      <c r="C39" s="29">
        <v>276</v>
      </c>
      <c r="D39" s="26">
        <v>74</v>
      </c>
      <c r="E39" s="26">
        <f t="shared" si="11"/>
        <v>350</v>
      </c>
      <c r="I39" s="22"/>
    </row>
    <row r="40" spans="1:9" s="18" customFormat="1" ht="30" customHeight="1" x14ac:dyDescent="0.2">
      <c r="A40" s="52"/>
      <c r="B40" s="25" t="s">
        <v>48</v>
      </c>
      <c r="C40" s="29">
        <v>669</v>
      </c>
      <c r="D40" s="26">
        <v>181</v>
      </c>
      <c r="E40" s="26">
        <f t="shared" si="11"/>
        <v>850</v>
      </c>
      <c r="I40" s="22"/>
    </row>
    <row r="41" spans="1:9" s="18" customFormat="1" ht="17.25" customHeight="1" x14ac:dyDescent="0.2">
      <c r="A41" s="52"/>
      <c r="B41" s="25" t="s">
        <v>52</v>
      </c>
      <c r="C41" s="29">
        <v>147</v>
      </c>
      <c r="D41" s="26">
        <v>40</v>
      </c>
      <c r="E41" s="26">
        <f t="shared" si="11"/>
        <v>187</v>
      </c>
      <c r="I41" s="22"/>
    </row>
    <row r="42" spans="1:9" s="18" customFormat="1" ht="18.75" customHeight="1" x14ac:dyDescent="0.2">
      <c r="A42" s="52"/>
      <c r="B42" s="25" t="s">
        <v>49</v>
      </c>
      <c r="C42" s="29">
        <v>512</v>
      </c>
      <c r="D42" s="26">
        <v>138</v>
      </c>
      <c r="E42" s="26">
        <f t="shared" si="11"/>
        <v>650</v>
      </c>
      <c r="I42" s="22"/>
    </row>
    <row r="43" spans="1:9" s="18" customFormat="1" ht="18.75" customHeight="1" x14ac:dyDescent="0.2">
      <c r="A43" s="52"/>
      <c r="B43" s="33" t="s">
        <v>12</v>
      </c>
      <c r="C43" s="29"/>
      <c r="D43" s="29"/>
      <c r="E43" s="26"/>
      <c r="F43" s="14"/>
      <c r="I43" s="22"/>
    </row>
    <row r="44" spans="1:9" s="18" customFormat="1" ht="18.75" customHeight="1" x14ac:dyDescent="0.2">
      <c r="A44" s="52"/>
      <c r="B44" s="34" t="s">
        <v>44</v>
      </c>
      <c r="C44" s="29">
        <v>125</v>
      </c>
      <c r="D44" s="29">
        <v>34</v>
      </c>
      <c r="E44" s="26">
        <f t="shared" si="11"/>
        <v>159</v>
      </c>
      <c r="F44" s="14"/>
      <c r="I44" s="22"/>
    </row>
    <row r="45" spans="1:9" s="18" customFormat="1" ht="18.75" customHeight="1" x14ac:dyDescent="0.2">
      <c r="A45" s="52"/>
      <c r="B45" s="34" t="s">
        <v>45</v>
      </c>
      <c r="C45" s="29">
        <v>160</v>
      </c>
      <c r="D45" s="29">
        <v>44</v>
      </c>
      <c r="E45" s="26">
        <f t="shared" si="11"/>
        <v>204</v>
      </c>
      <c r="F45" s="14"/>
      <c r="I45" s="22"/>
    </row>
    <row r="46" spans="1:9" s="18" customFormat="1" ht="18.75" customHeight="1" x14ac:dyDescent="0.2">
      <c r="A46" s="52"/>
      <c r="B46" s="34" t="s">
        <v>42</v>
      </c>
      <c r="C46" s="29">
        <v>102</v>
      </c>
      <c r="D46" s="29">
        <v>28</v>
      </c>
      <c r="E46" s="26">
        <f t="shared" si="11"/>
        <v>130</v>
      </c>
      <c r="F46" s="14"/>
      <c r="I46" s="22"/>
    </row>
    <row r="47" spans="1:9" s="18" customFormat="1" ht="18.75" customHeight="1" x14ac:dyDescent="0.2">
      <c r="A47" s="53"/>
      <c r="B47" s="34" t="s">
        <v>18</v>
      </c>
      <c r="C47" s="29">
        <v>3000</v>
      </c>
      <c r="D47" s="26">
        <f>ROUND(C47*0.27,0)</f>
        <v>810</v>
      </c>
      <c r="E47" s="26">
        <f t="shared" si="2"/>
        <v>3810</v>
      </c>
      <c r="I47" s="22"/>
    </row>
    <row r="48" spans="1:9" s="18" customFormat="1" ht="18.75" customHeight="1" x14ac:dyDescent="0.2">
      <c r="A48" s="35"/>
      <c r="B48" s="40" t="s">
        <v>33</v>
      </c>
      <c r="C48" s="38">
        <v>1317</v>
      </c>
      <c r="D48" s="38"/>
      <c r="E48" s="39">
        <f t="shared" ref="E48" si="12">SUM(C48:D48)</f>
        <v>1317</v>
      </c>
      <c r="I48" s="22"/>
    </row>
    <row r="49" spans="1:9" s="18" customFormat="1" ht="20.25" customHeight="1" x14ac:dyDescent="0.2">
      <c r="A49" s="48"/>
      <c r="B49" s="11" t="s">
        <v>30</v>
      </c>
      <c r="C49" s="13">
        <f>SUM(C19:C48)</f>
        <v>426772</v>
      </c>
      <c r="D49" s="13">
        <f>SUM(D19:D48)</f>
        <v>10163</v>
      </c>
      <c r="E49" s="13">
        <f>SUM(E19:E48)</f>
        <v>436935</v>
      </c>
      <c r="I49" s="22"/>
    </row>
    <row r="50" spans="1:9" s="18" customFormat="1" ht="20.25" customHeight="1" x14ac:dyDescent="0.2">
      <c r="A50" s="49"/>
      <c r="B50" s="23" t="s">
        <v>31</v>
      </c>
      <c r="C50" s="24">
        <f>SUM(C49,C17)</f>
        <v>438205</v>
      </c>
      <c r="D50" s="24">
        <f>SUM(D49,D17)</f>
        <v>13253</v>
      </c>
      <c r="E50" s="24">
        <f>SUM(E49,E17)</f>
        <v>451458</v>
      </c>
    </row>
    <row r="51" spans="1:9" s="18" customFormat="1" ht="18" customHeight="1" x14ac:dyDescent="0.2">
      <c r="A51" s="17"/>
      <c r="I51" s="22"/>
    </row>
    <row r="52" spans="1:9" s="18" customFormat="1" ht="18" customHeight="1" x14ac:dyDescent="0.2">
      <c r="A52" s="17"/>
      <c r="I52" s="22"/>
    </row>
    <row r="53" spans="1:9" s="18" customFormat="1" ht="18" customHeight="1" x14ac:dyDescent="0.2">
      <c r="A53" s="17"/>
      <c r="I53" s="22"/>
    </row>
    <row r="54" spans="1:9" s="18" customFormat="1" ht="18" customHeight="1" x14ac:dyDescent="0.2">
      <c r="A54" s="17"/>
      <c r="I54" s="22"/>
    </row>
    <row r="55" spans="1:9" s="18" customFormat="1" ht="18" customHeight="1" x14ac:dyDescent="0.2">
      <c r="A55" s="17"/>
      <c r="I55" s="22"/>
    </row>
    <row r="56" spans="1:9" s="18" customFormat="1" ht="16.5" customHeight="1" x14ac:dyDescent="0.2">
      <c r="A56" s="17"/>
      <c r="F56" s="14"/>
    </row>
    <row r="57" spans="1:9" s="18" customFormat="1" ht="27.75" customHeight="1" x14ac:dyDescent="0.2">
      <c r="A57" s="65" t="s">
        <v>56</v>
      </c>
      <c r="B57" s="65"/>
      <c r="C57" s="65"/>
      <c r="D57" s="65"/>
      <c r="E57" s="65"/>
    </row>
    <row r="58" spans="1:9" s="18" customFormat="1" ht="27.75" customHeight="1" x14ac:dyDescent="0.2">
      <c r="A58" s="65" t="s">
        <v>53</v>
      </c>
      <c r="B58" s="65"/>
      <c r="C58" s="65"/>
      <c r="D58" s="65"/>
      <c r="E58" s="65"/>
    </row>
    <row r="59" spans="1:9" s="18" customFormat="1" ht="27.75" customHeight="1" x14ac:dyDescent="0.2">
      <c r="A59" s="63" t="s">
        <v>55</v>
      </c>
      <c r="B59" s="64"/>
      <c r="C59" s="64"/>
      <c r="D59" s="64"/>
      <c r="E59" s="64"/>
    </row>
    <row r="60" spans="1:9" s="18" customFormat="1" ht="27.75" customHeight="1" x14ac:dyDescent="0.2">
      <c r="A60" s="46" t="s">
        <v>54</v>
      </c>
      <c r="B60" s="47"/>
      <c r="C60" s="47"/>
      <c r="D60" s="47"/>
      <c r="E60" s="47"/>
    </row>
    <row r="61" spans="1:9" s="18" customFormat="1" ht="16.5" customHeight="1" x14ac:dyDescent="0.2">
      <c r="A61" s="19"/>
    </row>
    <row r="62" spans="1:9" s="18" customFormat="1" ht="16.5" customHeight="1" x14ac:dyDescent="0.2">
      <c r="A62" s="19"/>
    </row>
    <row r="63" spans="1:9" s="18" customFormat="1" ht="16.5" customHeight="1" x14ac:dyDescent="0.2">
      <c r="A63" s="19"/>
      <c r="B63" s="19"/>
      <c r="C63" s="19"/>
      <c r="D63" s="19"/>
      <c r="E63" s="19"/>
    </row>
    <row r="64" spans="1:9" s="18" customFormat="1" ht="21" customHeight="1" x14ac:dyDescent="0.2">
      <c r="A64" s="19"/>
      <c r="B64" s="19"/>
      <c r="C64" s="19"/>
      <c r="D64" s="19"/>
      <c r="E64" s="19"/>
    </row>
    <row r="65" spans="1:5" s="18" customFormat="1" ht="16.149999999999999" customHeight="1" x14ac:dyDescent="0.2">
      <c r="A65" s="19"/>
      <c r="B65" s="19"/>
      <c r="C65" s="19"/>
      <c r="D65" s="19"/>
      <c r="E65" s="19"/>
    </row>
    <row r="66" spans="1:5" s="18" customFormat="1" ht="15" x14ac:dyDescent="0.2">
      <c r="A66" s="19"/>
      <c r="B66" s="19"/>
      <c r="C66" s="19"/>
      <c r="D66" s="19"/>
      <c r="E66" s="19"/>
    </row>
    <row r="67" spans="1:5" s="18" customFormat="1" ht="25.9" customHeight="1" x14ac:dyDescent="0.2">
      <c r="A67" s="19"/>
      <c r="B67" s="19"/>
      <c r="C67" s="19"/>
      <c r="D67" s="19"/>
      <c r="E67" s="19"/>
    </row>
    <row r="68" spans="1:5" s="18" customFormat="1" ht="25.9" customHeight="1" x14ac:dyDescent="0.2">
      <c r="A68" s="19"/>
      <c r="B68" s="19"/>
      <c r="C68" s="19"/>
      <c r="D68" s="19"/>
      <c r="E68" s="19"/>
    </row>
    <row r="69" spans="1:5" s="18" customFormat="1" ht="25.9" customHeight="1" x14ac:dyDescent="0.2">
      <c r="A69" s="19"/>
      <c r="B69" s="19"/>
      <c r="C69" s="19"/>
      <c r="D69" s="19"/>
      <c r="E69" s="19"/>
    </row>
    <row r="70" spans="1:5" s="18" customFormat="1" ht="25.9" customHeight="1" x14ac:dyDescent="0.2">
      <c r="A70" s="17"/>
      <c r="B70" s="19"/>
      <c r="C70" s="19"/>
      <c r="D70" s="19"/>
      <c r="E70" s="19"/>
    </row>
    <row r="71" spans="1:5" s="18" customFormat="1" ht="25.9" customHeight="1" x14ac:dyDescent="0.2">
      <c r="A71" s="17"/>
      <c r="B71" s="19"/>
      <c r="C71" s="19"/>
      <c r="D71" s="19"/>
      <c r="E71" s="19"/>
    </row>
    <row r="72" spans="1:5" s="18" customFormat="1" ht="25.9" customHeight="1" x14ac:dyDescent="0.2">
      <c r="A72" s="17"/>
      <c r="B72" s="19"/>
      <c r="C72" s="19"/>
      <c r="D72" s="19"/>
      <c r="E72" s="19"/>
    </row>
    <row r="73" spans="1:5" s="18" customFormat="1" ht="25.9" customHeight="1" x14ac:dyDescent="0.2">
      <c r="A73" s="17"/>
      <c r="B73" s="19"/>
      <c r="C73" s="19"/>
      <c r="D73" s="19"/>
      <c r="E73" s="19"/>
    </row>
    <row r="74" spans="1:5" s="18" customFormat="1" ht="25.9" customHeight="1" x14ac:dyDescent="0.2">
      <c r="A74" s="17"/>
    </row>
    <row r="75" spans="1:5" ht="25.9" customHeight="1" x14ac:dyDescent="0.2">
      <c r="A75" s="17"/>
      <c r="B75" s="18"/>
      <c r="C75" s="18"/>
      <c r="D75" s="18"/>
      <c r="E75" s="18"/>
    </row>
    <row r="76" spans="1:5" ht="22.15" customHeight="1" x14ac:dyDescent="0.2">
      <c r="B76" s="18"/>
      <c r="C76" s="18"/>
      <c r="D76" s="18"/>
      <c r="E76" s="18"/>
    </row>
    <row r="77" spans="1:5" ht="15" x14ac:dyDescent="0.2">
      <c r="B77" s="18"/>
      <c r="C77" s="18"/>
      <c r="D77" s="18"/>
      <c r="E77" s="18"/>
    </row>
  </sheetData>
  <mergeCells count="12">
    <mergeCell ref="A60:E60"/>
    <mergeCell ref="A49:A50"/>
    <mergeCell ref="A17:A47"/>
    <mergeCell ref="A1:E1"/>
    <mergeCell ref="A2:E2"/>
    <mergeCell ref="A4:E4"/>
    <mergeCell ref="A12:A16"/>
    <mergeCell ref="A7:A8"/>
    <mergeCell ref="A9:A11"/>
    <mergeCell ref="A59:E59"/>
    <mergeCell ref="A58:E58"/>
    <mergeCell ref="A57:E57"/>
  </mergeCells>
  <phoneticPr fontId="0" type="noConversion"/>
  <pageMargins left="0.62992125984251968" right="0.19685039370078741" top="0.42" bottom="0.48" header="0.31496062992125984" footer="0.4"/>
  <pageSetup paperSize="9" scale="90" orientation="portrait" r:id="rId1"/>
  <headerFooter alignWithMargins="0"/>
  <rowBreaks count="1" manualBreakCount="1">
    <brk id="40" max="4" man="1"/>
  </rowBreaks>
  <colBreaks count="2" manualBreakCount="2">
    <brk id="6" max="1048575" man="1"/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2025-12-05T09:32:49Z</cp:lastPrinted>
  <dcterms:created xsi:type="dcterms:W3CDTF">1997-01-17T14:02:09Z</dcterms:created>
  <dcterms:modified xsi:type="dcterms:W3CDTF">2026-01-30T09:00:59Z</dcterms:modified>
</cp:coreProperties>
</file>